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CB_DATA_" sheetId="1" state="veryHidden" r:id="rId1"/>
    <sheet name="Customer Satisfaction" sheetId="2" r:id="rId2"/>
  </sheets>
  <definedNames>
    <definedName name="CB_0942b3fa68614031bc30d5487d433342" localSheetId="1" hidden="1">'Customer Satisfaction'!$H$18</definedName>
    <definedName name="CB_423fd85a5ccb44bca19b2c43d1838006" localSheetId="0" hidden="1">#N/A</definedName>
    <definedName name="CB_4e8dbe72675f40e7b5a854c8799f72ed" localSheetId="1" hidden="1">'Customer Satisfaction'!$H$17</definedName>
    <definedName name="CB_55423308eff24837ae0a2274dbfc8f18" localSheetId="1" hidden="1">'Customer Satisfaction'!$D$12</definedName>
    <definedName name="CB_7218516a514e49038541b14051a1f0b5" localSheetId="1" hidden="1">'Customer Satisfaction'!$D$14</definedName>
    <definedName name="CB_73dba2ee9770418f9b5aece974bba797" localSheetId="1" hidden="1">'Customer Satisfaction'!$H$22</definedName>
    <definedName name="CB_775ae3342bf9478291dcf9c06181e726" localSheetId="1" hidden="1">'Customer Satisfaction'!$D$11</definedName>
    <definedName name="CB_9ae1e481990e497e8a7f4c20c008b6ad" localSheetId="0" hidden="1">#N/A</definedName>
    <definedName name="CB_a7201162aedf48d1ac08b58bacfee21a" localSheetId="1" hidden="1">'Customer Satisfaction'!$H$19</definedName>
    <definedName name="CB_dfa6b4b883ad4525b440fde77725b182" localSheetId="1" hidden="1">'Customer Satisfaction'!$H$32</definedName>
    <definedName name="CBCR_0dada65f933e45d38c8c6b5ef668bf88" localSheetId="1" hidden="1">'Customer Satisfaction'!$E$12</definedName>
    <definedName name="CBCR_1c8a80581282486e89b05fa6e73316e3" localSheetId="1" hidden="1">'Customer Satisfaction'!$B$11</definedName>
    <definedName name="CBCR_1efdbe3a9abf41988070e05fb750de75" localSheetId="1" hidden="1">'Customer Satisfaction'!$D$11</definedName>
    <definedName name="CBCR_212da9a2a40a4cf7b9cfb1cd8bd81751" localSheetId="1" hidden="1">'Customer Satisfaction'!$D$12</definedName>
    <definedName name="CBCR_472a339531084d19aa0dbd2b49c5d6ab" localSheetId="1" hidden="1">'Customer Satisfaction'!$B$18</definedName>
    <definedName name="CBCR_516bb13284a1493389b626eed1c0d910" localSheetId="1" hidden="1">'Customer Satisfaction'!$G$17</definedName>
    <definedName name="CBCR_64b5324727184718bd24aaa868eaf9be" localSheetId="1" hidden="1">'Customer Satisfaction'!$G$18</definedName>
    <definedName name="CBCR_67621f69cc4a49b9876ac585b85f3db7" localSheetId="1" hidden="1">'Customer Satisfaction'!$B$17</definedName>
    <definedName name="CBCR_73549cf0d6e740938f5226ddc2c229d7" localSheetId="1" hidden="1">'Customer Satisfaction'!$B$19</definedName>
    <definedName name="CBCR_75c69e5c694e428b967b1607aa9f60d2" localSheetId="1" hidden="1">'Customer Satisfaction'!$H$22</definedName>
    <definedName name="CBCR_781b7f480eac4d0f85f6ae286b102808" localSheetId="1" hidden="1">'Customer Satisfaction'!$E$14</definedName>
    <definedName name="CBCR_7b8b94c75ed84c21bb3354262b74781c" localSheetId="1" hidden="1">'Customer Satisfaction'!$G$22</definedName>
    <definedName name="CBCR_7c495ae6d7ae49b9b0655374b414bc3a" localSheetId="1" hidden="1">'Customer Satisfaction'!$I$22</definedName>
    <definedName name="CBCR_85ae3a3df4094ad1b0c575f813ad961b" localSheetId="1" hidden="1">'Customer Satisfaction'!$I$19</definedName>
    <definedName name="CBCR_8eb101e14f7c4f2dad8483a38870c37d" localSheetId="1" hidden="1">'Customer Satisfaction'!$C$12</definedName>
    <definedName name="CBCR_9e4e07c2f45e4552ac6fc96629d45d98" localSheetId="1" hidden="1">'Customer Satisfaction'!$E$11</definedName>
    <definedName name="CBCR_a436646a6ce44af09646299ff2e6c12c" localSheetId="1" hidden="1">'Customer Satisfaction'!$B$14</definedName>
    <definedName name="CBCR_a4a261a07acf41a7930f22b0ff4c7180" localSheetId="1" hidden="1">'Customer Satisfaction'!$H$17</definedName>
    <definedName name="CBCR_b8ba479eb61749198c2212178101635b" localSheetId="1" hidden="1">'Customer Satisfaction'!$H$19</definedName>
    <definedName name="CBCR_bb3ab27007274d39a22ee88bd7ceca9b" localSheetId="1" hidden="1">'Customer Satisfaction'!$B$12</definedName>
    <definedName name="CBCR_bc31ff0380e44be99b69d1cd0a88ccde" localSheetId="1" hidden="1">'Customer Satisfaction'!$D$14</definedName>
    <definedName name="CBCR_c2088a234b834a54b1010bfeb70347c6" localSheetId="1" hidden="1">'Customer Satisfaction'!$I$17</definedName>
    <definedName name="CBCR_d20e54a7186648aba3bbf3ae6f3b4112" localSheetId="1" hidden="1">'Customer Satisfaction'!$H$18</definedName>
    <definedName name="CBCR_d48a05b038474409a59100fa044903de" localSheetId="1" hidden="1">'Customer Satisfaction'!$I$18</definedName>
    <definedName name="CBCR_e303f3adb8594eaa89ef24cf8b6850ce" localSheetId="1" hidden="1">'Customer Satisfaction'!$C$11</definedName>
    <definedName name="CBCR_e84295e484c048488e9f8c161e0a7d09" localSheetId="1" hidden="1">'Customer Satisfaction'!$G$19</definedName>
    <definedName name="CBCR_f2b334371e2e47df87af0b142d7714de" localSheetId="1" hidden="1">'Customer Satisfaction'!$B$22</definedName>
    <definedName name="CBCR_f68b3028106b4be8a09704e49be50843" localSheetId="1" hidden="1">'Customer Satisfaction'!$C$14</definedName>
    <definedName name="CBWorkbookPriority" hidden="1">-543866900</definedName>
    <definedName name="CBx_50f6e55897474b489440a18bec1c564e" localSheetId="0" hidden="1">"'CB_DATA_'!$A$1"</definedName>
    <definedName name="CBx_ec93caa7d895477d97bf7adf823f7446" localSheetId="0" hidden="1">"'Sheet1'!$A$1"</definedName>
    <definedName name="CBx_Sheet_Guid" localSheetId="0" hidden="1">"'50f6e558-9747-4b48-9440-a18bec1c564e"</definedName>
    <definedName name="CBx_Sheet_Guid" localSheetId="1" hidden="1">"'ec93caa7-d895-477d-97bf-7adf823f7446"</definedName>
    <definedName name="CBx_StorageType" localSheetId="0" hidden="1">1</definedName>
    <definedName name="CBx_StorageType" localSheetId="1" hidden="1">1</definedName>
    <definedName name="CCandS_Costs_marketing">'Customer Satisfaction'!$D$29</definedName>
    <definedName name="CCandS_Current_latency">'Customer Satisfaction'!$D$21</definedName>
    <definedName name="CCandS_Current_value">'Customer Satisfaction'!$D$15</definedName>
    <definedName name="CCandS_Emotional_friction">'Customer Satisfaction'!$D$18</definedName>
    <definedName name="CCandS_Frequency">'Customer Satisfaction'!$D$12</definedName>
    <definedName name="CCandS_Frequency_due_to_friction">'Customer Satisfaction'!$D$23</definedName>
    <definedName name="CCandS_Latency_due_friction">'Customer Satisfaction'!$D$21</definedName>
    <definedName name="CCandS_Latency_due_to_friction">'Customer Satisfaction'!$D$22</definedName>
    <definedName name="CCandS_Loss_due_to_friction">'Customer Satisfaction'!$D$28</definedName>
    <definedName name="CCandS_Monetary_value">'Customer Satisfaction'!$D$14</definedName>
    <definedName name="CCandS_Net_cash_flow">'Customer Satisfaction'!$D$31</definedName>
    <definedName name="CCandS_Number_new_customers">'Customer Satisfaction'!$D$19</definedName>
    <definedName name="CCandS_Number_of_customers">'Customer Satisfaction'!$D$11</definedName>
    <definedName name="CCandS_Number_of_visits">'Customer Satisfaction'!$D$13</definedName>
    <definedName name="CCandS_Number_potential_customers">'Customer Satisfaction'!$D$20</definedName>
    <definedName name="CCandS_Number_potential_visits">'Customer Satisfaction'!$D$24</definedName>
    <definedName name="CCandS_Physical_friction">'Customer Satisfaction'!$D$17</definedName>
    <definedName name="CCandS_Potential_value">'Customer Satisfaction'!$D$26</definedName>
    <definedName name="MC_Costs_marketing">'Customer Satisfaction'!$H$29</definedName>
    <definedName name="MC_Current_latency">'Customer Satisfaction'!$H$21</definedName>
    <definedName name="MC_Current_value">'Customer Satisfaction'!$H$15</definedName>
    <definedName name="MC_Emotional_friction">'Customer Satisfaction'!$H$18</definedName>
    <definedName name="MC_Frequency">'Customer Satisfaction'!$H$12</definedName>
    <definedName name="MC_Frequency_due_to_friction">'Customer Satisfaction'!$H$23</definedName>
    <definedName name="MC_Latency_due_to_friction">'Customer Satisfaction'!$H$22</definedName>
    <definedName name="MC_Loss_due_to_friction">'Customer Satisfaction'!$H$28</definedName>
    <definedName name="MC_Monetary_value">'Customer Satisfaction'!$H$14</definedName>
    <definedName name="MC_NCF_scenarios_compared">'Customer Satisfaction'!$H$32</definedName>
    <definedName name="MC_Net_cash_flow">'Customer Satisfaction'!$H$31</definedName>
    <definedName name="MC_Number_new_customers">'Customer Satisfaction'!$H$19</definedName>
    <definedName name="MC_Number_of_customers">'Customer Satisfaction'!$H$11</definedName>
    <definedName name="MC_Number_of_visits">'Customer Satisfaction'!$H$13</definedName>
    <definedName name="MC_Number_potential_customers">'Customer Satisfaction'!$H$20</definedName>
    <definedName name="MC_Number_potential_visits">'Customer Satisfaction'!$H$24</definedName>
    <definedName name="MC_Physical_friction">'Customer Satisfaction'!$H$17</definedName>
    <definedName name="MC_Potential_value">'Customer Satisfaction'!$H$26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<sst xmlns="http://schemas.openxmlformats.org/spreadsheetml/2006/main" count="37" uniqueCount="36">
  <si>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Minimum </t>
  </si>
  <si>
    <t>Most Likely</t>
  </si>
  <si>
    <t>Maximum</t>
  </si>
  <si>
    <t>Frequency (per year)</t>
  </si>
  <si>
    <t>Number of customers (per year)</t>
  </si>
  <si>
    <t>Number of visits (per year)</t>
  </si>
  <si>
    <t>Number of potential customers (per year)</t>
  </si>
  <si>
    <t>Number of potential visits (per year)</t>
  </si>
  <si>
    <t>Subtitle:</t>
  </si>
  <si>
    <t>Title:</t>
  </si>
  <si>
    <t>Monetary value (per visit)</t>
  </si>
  <si>
    <t>Current value (per year)</t>
  </si>
  <si>
    <t>Physical friction due to scheduling conflicts (% of customers)</t>
  </si>
  <si>
    <t>Emotional friction due to poor service (% of customers)</t>
  </si>
  <si>
    <t>Current latency (in days)</t>
  </si>
  <si>
    <t>Latency due to friction (in days)</t>
  </si>
  <si>
    <t>Frequency due to friction</t>
  </si>
  <si>
    <t>Potential value (per year)</t>
  </si>
  <si>
    <t>Costs of marketing campaign</t>
  </si>
  <si>
    <t>Current value</t>
  </si>
  <si>
    <t>Potential value</t>
  </si>
  <si>
    <t>Quantified Value:</t>
  </si>
  <si>
    <t>Data Entry</t>
  </si>
  <si>
    <t>RapidPotentialCash-Flow Modelling - The Financial Model</t>
  </si>
  <si>
    <t>Rapid Potential Cash-Flow Model</t>
  </si>
  <si>
    <t>Net Cash Flow</t>
  </si>
  <si>
    <t>Calculating the Potential Cash Flow Improvement</t>
  </si>
  <si>
    <t>THRIVING CASH-FLOW BY CUSTOMER SATISFACTION</t>
  </si>
  <si>
    <t>USING THE RAPIDKNOWHOW CONTACT SOLUTION</t>
  </si>
  <si>
    <t>Number of new customers due to campaigns, references</t>
  </si>
  <si>
    <t>Net cash flow (scenarios compared versus minimum)</t>
  </si>
  <si>
    <t>Potential Value (Net Cash Flow)</t>
  </si>
  <si>
    <t>Loss due to friction = Potential Value</t>
  </si>
  <si>
    <t>POTENTIAL VALUE (Net Cash-Flow)</t>
  </si>
  <si>
    <t>Results</t>
  </si>
  <si>
    <t>www-rapidknowhow.com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</si>
</sst>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_-* #,##0.0\ &quot;€&quot;_-;\-* #,##0.0\ &quot;€&quot;_-;_-* &quot;-&quot;??\ &quot;€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C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8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64" fontId="0" fillId="0" borderId="0" xfId="57" applyNumberFormat="1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4" fontId="0" fillId="0" borderId="0" xfId="57" applyNumberFormat="1" applyFont="1" applyBorder="1" applyAlignment="1">
      <alignment/>
    </xf>
    <xf numFmtId="0" fontId="0" fillId="0" borderId="12" xfId="0" applyBorder="1" applyAlignment="1">
      <alignment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30" fillId="0" borderId="14" xfId="0" applyFont="1" applyBorder="1" applyAlignment="1">
      <alignment/>
    </xf>
    <xf numFmtId="0" fontId="30" fillId="0" borderId="15" xfId="0" applyFont="1" applyBorder="1" applyAlignment="1">
      <alignment/>
    </xf>
    <xf numFmtId="9" fontId="0" fillId="0" borderId="16" xfId="0" applyNumberFormat="1" applyBorder="1" applyAlignment="1">
      <alignment/>
    </xf>
    <xf numFmtId="9" fontId="0" fillId="0" borderId="17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0" fillId="33" borderId="13" xfId="0" applyFill="1" applyBorder="1" applyAlignment="1">
      <alignment/>
    </xf>
    <xf numFmtId="164" fontId="0" fillId="33" borderId="11" xfId="57" applyNumberFormat="1" applyFont="1" applyFill="1" applyBorder="1" applyAlignment="1">
      <alignment/>
    </xf>
    <xf numFmtId="164" fontId="0" fillId="33" borderId="13" xfId="57" applyNumberFormat="1" applyFont="1" applyFill="1" applyBorder="1" applyAlignment="1">
      <alignment/>
    </xf>
    <xf numFmtId="9" fontId="0" fillId="33" borderId="10" xfId="0" applyNumberFormat="1" applyFill="1" applyBorder="1" applyAlignment="1">
      <alignment/>
    </xf>
    <xf numFmtId="9" fontId="0" fillId="33" borderId="18" xfId="0" applyNumberFormat="1" applyFill="1" applyBorder="1" applyAlignment="1">
      <alignment/>
    </xf>
    <xf numFmtId="9" fontId="0" fillId="33" borderId="19" xfId="0" applyNumberFormat="1" applyFill="1" applyBorder="1" applyAlignment="1">
      <alignment/>
    </xf>
    <xf numFmtId="9" fontId="0" fillId="33" borderId="11" xfId="0" applyNumberFormat="1" applyFill="1" applyBorder="1" applyAlignment="1">
      <alignment/>
    </xf>
    <xf numFmtId="9" fontId="0" fillId="33" borderId="13" xfId="0" applyNumberFormat="1" applyFill="1" applyBorder="1" applyAlignment="1">
      <alignment/>
    </xf>
    <xf numFmtId="9" fontId="0" fillId="33" borderId="2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" fontId="0" fillId="33" borderId="20" xfId="0" applyNumberFormat="1" applyFill="1" applyBorder="1" applyAlignment="1">
      <alignment/>
    </xf>
    <xf numFmtId="164" fontId="0" fillId="33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164" fontId="0" fillId="34" borderId="11" xfId="57" applyNumberFormat="1" applyFont="1" applyFill="1" applyBorder="1" applyAlignment="1">
      <alignment/>
    </xf>
    <xf numFmtId="164" fontId="0" fillId="34" borderId="13" xfId="57" applyNumberFormat="1" applyFont="1" applyFill="1" applyBorder="1" applyAlignment="1">
      <alignment/>
    </xf>
    <xf numFmtId="164" fontId="0" fillId="34" borderId="20" xfId="57" applyNumberFormat="1" applyFont="1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34" borderId="13" xfId="0" applyNumberFormat="1" applyFill="1" applyBorder="1" applyAlignment="1">
      <alignment/>
    </xf>
    <xf numFmtId="1" fontId="0" fillId="34" borderId="20" xfId="0" applyNumberFormat="1" applyFill="1" applyBorder="1" applyAlignment="1">
      <alignment/>
    </xf>
    <xf numFmtId="164" fontId="0" fillId="34" borderId="18" xfId="0" applyNumberFormat="1" applyFill="1" applyBorder="1" applyAlignment="1">
      <alignment/>
    </xf>
    <xf numFmtId="0" fontId="0" fillId="33" borderId="11" xfId="0" applyFill="1" applyBorder="1" applyAlignment="1">
      <alignment/>
    </xf>
    <xf numFmtId="165" fontId="0" fillId="0" borderId="0" xfId="0" applyNumberFormat="1" applyFill="1" applyBorder="1" applyAlignment="1">
      <alignment/>
    </xf>
    <xf numFmtId="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9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0" xfId="57" applyNumberFormat="1" applyFont="1" applyBorder="1" applyAlignment="1">
      <alignment/>
    </xf>
    <xf numFmtId="164" fontId="0" fillId="0" borderId="21" xfId="57" applyNumberFormat="1" applyFont="1" applyBorder="1" applyAlignment="1">
      <alignment/>
    </xf>
    <xf numFmtId="164" fontId="0" fillId="0" borderId="19" xfId="57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42" fillId="35" borderId="0" xfId="0" applyFont="1" applyFill="1" applyAlignment="1">
      <alignment vertical="center"/>
    </xf>
    <xf numFmtId="0" fontId="43" fillId="35" borderId="0" xfId="0" applyFont="1" applyFill="1" applyAlignment="1">
      <alignment/>
    </xf>
    <xf numFmtId="0" fontId="26" fillId="35" borderId="0" xfId="0" applyFont="1" applyFill="1" applyAlignment="1">
      <alignment horizontal="right"/>
    </xf>
    <xf numFmtId="49" fontId="44" fillId="35" borderId="0" xfId="0" applyNumberFormat="1" applyFont="1" applyFill="1" applyAlignment="1">
      <alignment/>
    </xf>
    <xf numFmtId="14" fontId="44" fillId="35" borderId="0" xfId="0" applyNumberFormat="1" applyFont="1" applyFill="1" applyAlignment="1">
      <alignment horizontal="center"/>
    </xf>
    <xf numFmtId="0" fontId="44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22" fillId="35" borderId="0" xfId="0" applyFont="1" applyFill="1" applyAlignment="1">
      <alignment horizontal="right"/>
    </xf>
    <xf numFmtId="0" fontId="22" fillId="35" borderId="0" xfId="0" applyFont="1" applyFill="1" applyAlignment="1">
      <alignment horizontal="left"/>
    </xf>
    <xf numFmtId="0" fontId="22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0" fillId="36" borderId="13" xfId="0" applyFill="1" applyBorder="1" applyAlignment="1">
      <alignment/>
    </xf>
    <xf numFmtId="164" fontId="0" fillId="36" borderId="13" xfId="57" applyNumberFormat="1" applyFont="1" applyFill="1" applyBorder="1" applyAlignment="1">
      <alignment/>
    </xf>
    <xf numFmtId="0" fontId="0" fillId="36" borderId="0" xfId="0" applyFill="1" applyAlignment="1">
      <alignment/>
    </xf>
    <xf numFmtId="164" fontId="0" fillId="0" borderId="0" xfId="57" applyNumberFormat="1" applyFont="1" applyFill="1" applyBorder="1" applyAlignment="1">
      <alignment/>
    </xf>
    <xf numFmtId="164" fontId="0" fillId="0" borderId="11" xfId="57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35" borderId="0" xfId="0" applyFont="1" applyFill="1" applyAlignment="1">
      <alignment horizontal="left"/>
    </xf>
    <xf numFmtId="0" fontId="45" fillId="35" borderId="0" xfId="0" applyFont="1" applyFill="1" applyAlignment="1">
      <alignment/>
    </xf>
    <xf numFmtId="0" fontId="2" fillId="35" borderId="0" xfId="0" applyFont="1" applyFill="1" applyAlignment="1">
      <alignment vertical="center"/>
    </xf>
    <xf numFmtId="0" fontId="30" fillId="0" borderId="12" xfId="0" applyFont="1" applyBorder="1" applyAlignment="1">
      <alignment/>
    </xf>
    <xf numFmtId="164" fontId="30" fillId="34" borderId="12" xfId="57" applyNumberFormat="1" applyFont="1" applyFill="1" applyBorder="1" applyAlignment="1">
      <alignment/>
    </xf>
    <xf numFmtId="164" fontId="30" fillId="34" borderId="22" xfId="57" applyNumberFormat="1" applyFont="1" applyFill="1" applyBorder="1" applyAlignment="1">
      <alignment/>
    </xf>
    <xf numFmtId="164" fontId="30" fillId="34" borderId="16" xfId="57" applyNumberFormat="1" applyFont="1" applyFill="1" applyBorder="1" applyAlignment="1">
      <alignment/>
    </xf>
    <xf numFmtId="0" fontId="30" fillId="0" borderId="15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3" xfId="0" applyFont="1" applyBorder="1" applyAlignment="1">
      <alignment/>
    </xf>
    <xf numFmtId="164" fontId="30" fillId="34" borderId="13" xfId="0" applyNumberFormat="1" applyFont="1" applyFill="1" applyBorder="1" applyAlignment="1">
      <alignment/>
    </xf>
    <xf numFmtId="0" fontId="46" fillId="0" borderId="14" xfId="0" applyFont="1" applyFill="1" applyBorder="1" applyAlignment="1">
      <alignment/>
    </xf>
    <xf numFmtId="164" fontId="46" fillId="34" borderId="14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5</xdr:col>
      <xdr:colOff>47625</xdr:colOff>
      <xdr:row>4</xdr:row>
      <xdr:rowOff>180975</xdr:rowOff>
    </xdr:to>
    <xdr:pic>
      <xdr:nvPicPr>
        <xdr:cNvPr id="6" name="Grafi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1800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5">
      <selection activeCell="A33" sqref="A33"/>
    </sheetView>
  </sheetViews>
  <sheetFormatPr defaultColWidth="9.140625" defaultRowHeight="15"/>
  <cols>
    <col min="1" max="1" width="32.140625" style="0" customWidth="1"/>
    <col min="2" max="2" width="56.140625" style="0" customWidth="1"/>
    <col min="3" max="3" width="10.00390625" style="0" bestFit="1" customWidth="1"/>
    <col min="4" max="5" width="13.140625" style="0" bestFit="1" customWidth="1"/>
    <col min="6" max="6" width="9.421875" style="0" bestFit="1" customWidth="1"/>
    <col min="7" max="7" width="10.421875" style="0" bestFit="1" customWidth="1"/>
    <col min="8" max="8" width="11.00390625" style="0" bestFit="1" customWidth="1"/>
    <col min="9" max="9" width="10.7109375" style="0" customWidth="1"/>
    <col min="10" max="10" width="9.140625" style="0" customWidth="1"/>
    <col min="11" max="11" width="10.00390625" style="0" bestFit="1" customWidth="1"/>
    <col min="12" max="12" width="11.00390625" style="0" bestFit="1" customWidth="1"/>
    <col min="13" max="13" width="10.421875" style="0" bestFit="1" customWidth="1"/>
  </cols>
  <sheetData>
    <row r="1" spans="1:5" ht="21">
      <c r="A1" s="80" t="s">
        <v>27</v>
      </c>
      <c r="B1" s="56"/>
      <c r="C1" s="57"/>
      <c r="D1" s="58"/>
      <c r="E1" s="59"/>
    </row>
    <row r="2" spans="1:10" ht="15">
      <c r="A2" s="55"/>
      <c r="B2" s="81" t="s">
        <v>28</v>
      </c>
      <c r="C2" s="57"/>
      <c r="D2" s="60"/>
      <c r="E2" s="61"/>
      <c r="G2" s="93"/>
      <c r="H2" s="33"/>
      <c r="I2" s="33"/>
      <c r="J2" s="33"/>
    </row>
    <row r="3" spans="1:10" ht="12.75" customHeight="1">
      <c r="A3" s="55"/>
      <c r="B3" s="55"/>
      <c r="C3" s="57"/>
      <c r="D3" s="62"/>
      <c r="E3" s="55"/>
      <c r="G3" s="33"/>
      <c r="H3" s="33"/>
      <c r="I3" s="33"/>
      <c r="J3" s="33"/>
    </row>
    <row r="4" spans="1:10" ht="18" customHeight="1">
      <c r="A4" s="63" t="s">
        <v>9</v>
      </c>
      <c r="B4" s="79" t="s">
        <v>23</v>
      </c>
      <c r="C4" s="65"/>
      <c r="D4" s="66"/>
      <c r="E4" s="66"/>
      <c r="G4" s="45"/>
      <c r="H4" s="33"/>
      <c r="I4" s="33"/>
      <c r="J4" s="33"/>
    </row>
    <row r="5" spans="1:10" ht="15">
      <c r="A5" s="63" t="s">
        <v>8</v>
      </c>
      <c r="B5" s="64" t="s">
        <v>26</v>
      </c>
      <c r="C5" s="65"/>
      <c r="D5" s="66"/>
      <c r="E5" s="66"/>
      <c r="G5" s="48"/>
      <c r="H5" s="8"/>
      <c r="I5" s="8"/>
      <c r="J5" s="8"/>
    </row>
    <row r="6" spans="1:10" ht="15">
      <c r="A6" s="63" t="s">
        <v>21</v>
      </c>
      <c r="B6" s="65" t="s">
        <v>25</v>
      </c>
      <c r="C6" s="65"/>
      <c r="D6" s="66"/>
      <c r="E6" s="66"/>
      <c r="G6" s="77"/>
      <c r="H6" s="8"/>
      <c r="I6" s="8"/>
      <c r="J6" s="8"/>
    </row>
    <row r="7" spans="2:8" ht="15">
      <c r="B7" s="34"/>
      <c r="C7" s="69"/>
      <c r="D7" t="s">
        <v>22</v>
      </c>
      <c r="G7" s="45"/>
      <c r="H7" s="33"/>
    </row>
    <row r="8" spans="2:8" ht="15.75" thickBot="1">
      <c r="B8" s="34"/>
      <c r="C8" s="92"/>
      <c r="D8" t="s">
        <v>34</v>
      </c>
      <c r="G8" s="45"/>
      <c r="H8" s="33"/>
    </row>
    <row r="9" spans="2:13" ht="15.75" thickBot="1">
      <c r="B9" s="34"/>
      <c r="C9" s="94" t="s">
        <v>24</v>
      </c>
      <c r="D9" s="95"/>
      <c r="E9" s="96"/>
      <c r="F9" s="5"/>
      <c r="G9" s="78"/>
      <c r="H9" s="78"/>
      <c r="I9" s="78"/>
      <c r="K9" s="54"/>
      <c r="L9" s="54"/>
      <c r="M9" s="54"/>
    </row>
    <row r="10" spans="3:9" ht="15.75" thickBot="1">
      <c r="C10" s="86" t="s">
        <v>0</v>
      </c>
      <c r="D10" s="87" t="s">
        <v>1</v>
      </c>
      <c r="E10" s="87" t="s">
        <v>2</v>
      </c>
      <c r="F10" s="5"/>
      <c r="G10" s="73"/>
      <c r="H10" s="73"/>
      <c r="I10" s="73"/>
    </row>
    <row r="11" spans="1:9" ht="15.75" thickBot="1">
      <c r="A11" s="16" t="s">
        <v>19</v>
      </c>
      <c r="B11" s="6" t="s">
        <v>4</v>
      </c>
      <c r="C11" s="44">
        <v>100</v>
      </c>
      <c r="D11" s="67">
        <v>150</v>
      </c>
      <c r="E11" s="20">
        <v>200</v>
      </c>
      <c r="F11" s="8"/>
      <c r="G11" s="33"/>
      <c r="H11" s="33"/>
      <c r="I11" s="33"/>
    </row>
    <row r="12" spans="1:9" ht="15">
      <c r="A12" s="7"/>
      <c r="B12" s="7" t="s">
        <v>3</v>
      </c>
      <c r="C12" s="44">
        <v>4</v>
      </c>
      <c r="D12" s="67">
        <v>6</v>
      </c>
      <c r="E12" s="20">
        <v>8</v>
      </c>
      <c r="F12" s="8"/>
      <c r="G12" s="33"/>
      <c r="H12" s="33"/>
      <c r="I12" s="33"/>
    </row>
    <row r="13" spans="1:9" ht="15">
      <c r="A13" s="7"/>
      <c r="B13" s="7" t="s">
        <v>5</v>
      </c>
      <c r="C13" s="35">
        <f>C11*C12</f>
        <v>400</v>
      </c>
      <c r="D13" s="36">
        <f>CCandS_Number_of_customers*CCandS_Frequency</f>
        <v>900</v>
      </c>
      <c r="E13" s="36">
        <f>E11*E12</f>
        <v>1600</v>
      </c>
      <c r="F13" s="8"/>
      <c r="G13" s="33"/>
      <c r="H13" s="33"/>
      <c r="I13" s="33"/>
    </row>
    <row r="14" spans="1:13" ht="15">
      <c r="A14" s="7"/>
      <c r="B14" s="7" t="s">
        <v>10</v>
      </c>
      <c r="C14" s="21">
        <v>350</v>
      </c>
      <c r="D14" s="68">
        <v>500</v>
      </c>
      <c r="E14" s="22">
        <v>750</v>
      </c>
      <c r="F14" s="9"/>
      <c r="G14" s="70"/>
      <c r="H14" s="70"/>
      <c r="I14" s="70"/>
      <c r="J14" s="2"/>
      <c r="K14" s="2"/>
      <c r="L14" s="2"/>
      <c r="M14" s="2"/>
    </row>
    <row r="15" spans="1:13" ht="15.75" thickBot="1">
      <c r="A15" s="10"/>
      <c r="B15" s="82" t="s">
        <v>11</v>
      </c>
      <c r="C15" s="83">
        <f>C13*C14</f>
        <v>140000</v>
      </c>
      <c r="D15" s="84">
        <f>CCandS_Number_of_visits*CCandS_Monetary_value</f>
        <v>450000</v>
      </c>
      <c r="E15" s="84">
        <f>E13*E14</f>
        <v>1200000</v>
      </c>
      <c r="F15" s="9"/>
      <c r="G15" s="70"/>
      <c r="H15" s="70"/>
      <c r="I15" s="70"/>
      <c r="J15" s="2"/>
      <c r="K15" s="2"/>
      <c r="L15" s="2"/>
      <c r="M15" s="2"/>
    </row>
    <row r="16" spans="3:13" ht="15.75" thickBot="1">
      <c r="C16" s="19"/>
      <c r="D16" s="18"/>
      <c r="E16" s="17"/>
      <c r="F16" s="1"/>
      <c r="G16" s="48"/>
      <c r="H16" s="48"/>
      <c r="I16" s="48"/>
      <c r="J16" s="11"/>
      <c r="K16" s="1"/>
      <c r="L16" s="46"/>
      <c r="M16" s="1"/>
    </row>
    <row r="17" spans="1:13" ht="15.75" thickBot="1">
      <c r="A17" s="15" t="s">
        <v>20</v>
      </c>
      <c r="B17" s="6" t="s">
        <v>12</v>
      </c>
      <c r="C17" s="23">
        <v>0.15</v>
      </c>
      <c r="D17" s="24">
        <v>0.1</v>
      </c>
      <c r="E17" s="25">
        <v>0.05</v>
      </c>
      <c r="F17" s="11"/>
      <c r="G17" s="48"/>
      <c r="H17" s="48"/>
      <c r="I17" s="48"/>
      <c r="J17" s="3"/>
      <c r="K17" s="3"/>
      <c r="L17" s="3"/>
      <c r="M17" s="3"/>
    </row>
    <row r="18" spans="1:13" ht="15">
      <c r="A18" s="7"/>
      <c r="B18" s="7" t="s">
        <v>13</v>
      </c>
      <c r="C18" s="26">
        <v>0.1</v>
      </c>
      <c r="D18" s="27">
        <v>0.07</v>
      </c>
      <c r="E18" s="28">
        <v>0.05</v>
      </c>
      <c r="F18" s="11"/>
      <c r="G18" s="48"/>
      <c r="H18" s="48"/>
      <c r="I18" s="48"/>
      <c r="J18" s="3"/>
      <c r="K18" s="3"/>
      <c r="L18" s="3"/>
      <c r="M18" s="3"/>
    </row>
    <row r="19" spans="1:13" ht="15">
      <c r="A19" s="7"/>
      <c r="B19" s="7" t="s">
        <v>29</v>
      </c>
      <c r="C19" s="29">
        <v>10</v>
      </c>
      <c r="D19" s="30">
        <v>15</v>
      </c>
      <c r="E19" s="31">
        <v>20</v>
      </c>
      <c r="F19" s="12"/>
      <c r="G19" s="74"/>
      <c r="H19" s="74"/>
      <c r="I19" s="74"/>
      <c r="J19" s="3"/>
      <c r="K19" s="3"/>
      <c r="L19" s="47"/>
      <c r="M19" s="3"/>
    </row>
    <row r="20" spans="1:13" ht="15">
      <c r="A20" s="7"/>
      <c r="B20" s="7" t="s">
        <v>6</v>
      </c>
      <c r="C20" s="40">
        <f>((1-(C17+C18))*C11+C19)</f>
        <v>85</v>
      </c>
      <c r="D20" s="41">
        <f>((1-(D17+D18))*D11+D19)</f>
        <v>139.5</v>
      </c>
      <c r="E20" s="42">
        <f>((1-(E17+E18))*E11+E19)</f>
        <v>200</v>
      </c>
      <c r="F20" s="12"/>
      <c r="G20" s="74"/>
      <c r="H20" s="74"/>
      <c r="I20" s="74"/>
      <c r="J20" s="3"/>
      <c r="K20" s="3"/>
      <c r="L20" s="3"/>
      <c r="M20" s="3"/>
    </row>
    <row r="21" spans="1:13" ht="15">
      <c r="A21" s="7"/>
      <c r="B21" s="7" t="s">
        <v>14</v>
      </c>
      <c r="C21" s="40">
        <f>365/C12</f>
        <v>91.25</v>
      </c>
      <c r="D21" s="41">
        <f>365/D12</f>
        <v>60.833333333333336</v>
      </c>
      <c r="E21" s="42">
        <f>365/E12</f>
        <v>45.625</v>
      </c>
      <c r="F21" s="12"/>
      <c r="G21" s="74"/>
      <c r="H21" s="74"/>
      <c r="I21" s="74"/>
      <c r="J21" s="3"/>
      <c r="K21" s="3"/>
      <c r="L21" s="3"/>
      <c r="M21" s="3"/>
    </row>
    <row r="22" spans="1:13" ht="15">
      <c r="A22" s="7"/>
      <c r="B22" s="7" t="s">
        <v>15</v>
      </c>
      <c r="C22" s="29">
        <v>60</v>
      </c>
      <c r="D22" s="30">
        <v>45</v>
      </c>
      <c r="E22" s="31">
        <v>35</v>
      </c>
      <c r="F22" s="12"/>
      <c r="G22" s="74"/>
      <c r="H22" s="74"/>
      <c r="I22" s="74"/>
      <c r="J22" s="3"/>
      <c r="K22" s="3"/>
      <c r="L22" s="47"/>
      <c r="M22" s="3"/>
    </row>
    <row r="23" spans="1:13" ht="15">
      <c r="A23" s="7"/>
      <c r="B23" s="7" t="s">
        <v>16</v>
      </c>
      <c r="C23" s="40">
        <f>365/C22</f>
        <v>6.083333333333333</v>
      </c>
      <c r="D23" s="41">
        <f>365/D22</f>
        <v>8.11111111111111</v>
      </c>
      <c r="E23" s="42">
        <f>365/E22</f>
        <v>10.428571428571429</v>
      </c>
      <c r="F23" s="12"/>
      <c r="G23" s="74"/>
      <c r="H23" s="74"/>
      <c r="I23" s="74"/>
      <c r="J23" s="3"/>
      <c r="K23" s="3"/>
      <c r="L23" s="3"/>
      <c r="M23" s="3"/>
    </row>
    <row r="24" spans="1:13" ht="15">
      <c r="A24" s="7"/>
      <c r="B24" s="7" t="s">
        <v>7</v>
      </c>
      <c r="C24" s="40">
        <f>C20*C23</f>
        <v>517.0833333333333</v>
      </c>
      <c r="D24" s="41">
        <f>D20*D23</f>
        <v>1131.5</v>
      </c>
      <c r="E24" s="42">
        <f>E20*E23</f>
        <v>2085.714285714286</v>
      </c>
      <c r="F24" s="12"/>
      <c r="G24" s="74"/>
      <c r="H24" s="74"/>
      <c r="I24" s="74"/>
      <c r="J24" s="3"/>
      <c r="K24" s="3"/>
      <c r="L24" s="3"/>
      <c r="M24" s="3"/>
    </row>
    <row r="25" spans="1:13" ht="15">
      <c r="A25" s="7"/>
      <c r="B25" s="7" t="s">
        <v>10</v>
      </c>
      <c r="C25" s="37">
        <f>C14</f>
        <v>350</v>
      </c>
      <c r="D25" s="38">
        <f>D14</f>
        <v>500</v>
      </c>
      <c r="E25" s="39">
        <f>E14</f>
        <v>750</v>
      </c>
      <c r="F25" s="9"/>
      <c r="G25" s="70"/>
      <c r="H25" s="70"/>
      <c r="I25" s="70"/>
      <c r="J25" s="2"/>
      <c r="K25" s="2"/>
      <c r="L25" s="2"/>
      <c r="M25" s="2"/>
    </row>
    <row r="26" spans="1:13" ht="15.75" thickBot="1">
      <c r="A26" s="10"/>
      <c r="B26" s="82" t="s">
        <v>17</v>
      </c>
      <c r="C26" s="83">
        <f>C24*C25</f>
        <v>180979.16666666663</v>
      </c>
      <c r="D26" s="84">
        <f>D24*D25</f>
        <v>565750</v>
      </c>
      <c r="E26" s="85">
        <f>E24*E25</f>
        <v>1564285.7142857143</v>
      </c>
      <c r="F26" s="9"/>
      <c r="G26" s="70"/>
      <c r="H26" s="70"/>
      <c r="I26" s="70"/>
      <c r="J26" s="2"/>
      <c r="K26" s="2"/>
      <c r="L26" s="2"/>
      <c r="M26" s="2"/>
    </row>
    <row r="27" spans="3:13" ht="15.75" thickBot="1">
      <c r="C27" s="50"/>
      <c r="D27" s="51"/>
      <c r="E27" s="52"/>
      <c r="F27" s="71"/>
      <c r="G27" s="70"/>
      <c r="H27" s="70"/>
      <c r="I27" s="70"/>
      <c r="J27" s="9"/>
      <c r="K27" s="2"/>
      <c r="L27" s="2"/>
      <c r="M27" s="2"/>
    </row>
    <row r="28" spans="1:13" ht="15.75" thickBot="1">
      <c r="A28" s="15" t="s">
        <v>33</v>
      </c>
      <c r="B28" s="53" t="s">
        <v>32</v>
      </c>
      <c r="C28" s="43">
        <f>C26-C15</f>
        <v>40979.16666666663</v>
      </c>
      <c r="D28" s="43">
        <f>D26-D15</f>
        <v>115750</v>
      </c>
      <c r="E28" s="43">
        <f>E26-E15</f>
        <v>364285.7142857143</v>
      </c>
      <c r="F28" s="13"/>
      <c r="G28" s="75"/>
      <c r="H28" s="75"/>
      <c r="I28" s="75"/>
      <c r="J28" s="4"/>
      <c r="K28" s="4"/>
      <c r="L28" s="4"/>
      <c r="M28" s="4"/>
    </row>
    <row r="29" spans="1:13" ht="15">
      <c r="A29" s="7"/>
      <c r="B29" s="14" t="s">
        <v>18</v>
      </c>
      <c r="C29" s="32">
        <v>0</v>
      </c>
      <c r="D29" s="32">
        <v>0</v>
      </c>
      <c r="E29" s="32">
        <v>0</v>
      </c>
      <c r="F29" s="13"/>
      <c r="G29" s="75"/>
      <c r="H29" s="75"/>
      <c r="I29" s="75"/>
      <c r="J29" s="4"/>
      <c r="K29" s="4"/>
      <c r="L29" s="4"/>
      <c r="M29" s="4"/>
    </row>
    <row r="30" spans="1:9" ht="15">
      <c r="A30" s="7"/>
      <c r="B30" s="14"/>
      <c r="C30" s="14"/>
      <c r="D30" s="14"/>
      <c r="E30" s="14"/>
      <c r="F30" s="8"/>
      <c r="G30" s="33"/>
      <c r="H30" s="33"/>
      <c r="I30" s="33"/>
    </row>
    <row r="31" spans="1:13" ht="15.75" thickBot="1">
      <c r="A31" s="7"/>
      <c r="B31" s="88" t="s">
        <v>31</v>
      </c>
      <c r="C31" s="89">
        <f>C28-C29</f>
        <v>40979.16666666663</v>
      </c>
      <c r="D31" s="89">
        <f>D28-D29</f>
        <v>115750</v>
      </c>
      <c r="E31" s="89">
        <f>E28-E29</f>
        <v>364285.7142857143</v>
      </c>
      <c r="F31" s="72"/>
      <c r="G31" s="76"/>
      <c r="H31" s="76"/>
      <c r="I31" s="76"/>
      <c r="K31" s="4"/>
      <c r="L31" s="49"/>
      <c r="M31" s="4"/>
    </row>
    <row r="32" spans="1:9" ht="15.75" thickBot="1">
      <c r="A32" s="10"/>
      <c r="B32" s="90" t="s">
        <v>30</v>
      </c>
      <c r="C32" s="91">
        <v>0</v>
      </c>
      <c r="D32" s="91">
        <f>CCandS_Net_cash_flow-C31</f>
        <v>74770.83333333337</v>
      </c>
      <c r="E32" s="91">
        <f>E31-C31</f>
        <v>323306.5476190477</v>
      </c>
      <c r="F32" s="7"/>
      <c r="G32" s="77"/>
      <c r="H32" s="77"/>
      <c r="I32" s="77"/>
    </row>
    <row r="33" spans="2:9" ht="15">
      <c r="B33" s="97" t="s">
        <v>35</v>
      </c>
      <c r="G33" s="33"/>
      <c r="H33" s="33"/>
      <c r="I33" s="33"/>
    </row>
  </sheetData>
  <sheetProtection/>
  <mergeCells count="1">
    <mergeCell ref="C9:E9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scale="98" r:id="rId2"/>
  <ignoredErrors>
    <ignoredError sqref="D13 D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Definitive Guide to Getting Your Budget Approved</dc:title>
  <dc:subject>Quantification of Customer Satisfaction</dc:subject>
  <dc:creator/>
  <cp:keywords>Customer Satisfaction, Intangible, Soft Benefit, Business Case</cp:keywords>
  <dc:description/>
  <cp:lastModifiedBy/>
  <dcterms:created xsi:type="dcterms:W3CDTF">2006-09-16T00:00:00Z</dcterms:created>
  <dcterms:modified xsi:type="dcterms:W3CDTF">2018-12-02T13:19:27Z</dcterms:modified>
  <cp:category/>
  <cp:version/>
  <cp:contentType/>
  <cp:contentStatus/>
</cp:coreProperties>
</file>